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3068245\Documents\_SEHLS\"/>
    </mc:Choice>
  </mc:AlternateContent>
  <bookViews>
    <workbookView xWindow="0" yWindow="0" windowWidth="21600" windowHeight="9735"/>
  </bookViews>
  <sheets>
    <sheet name="2016" sheetId="3" r:id="rId1"/>
  </sheets>
  <definedNames>
    <definedName name="Champ">'2016'!$W$9</definedName>
    <definedName name="Champion">'2016'!$W$9</definedName>
    <definedName name="Nov">'2016'!$W$6</definedName>
    <definedName name="Novice">'2016'!$W$6</definedName>
    <definedName name="_xlnm.Print_Area" localSheetId="0">'2016'!$A$1:$AD$38,'2016'!#REF!</definedName>
    <definedName name="Sen">'2016'!$W$8</definedName>
    <definedName name="Senior">'2016'!$W$8</definedName>
    <definedName name="Vet">'2016'!$W$7</definedName>
    <definedName name="Veteran">'2016'!$W$7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3" l="1"/>
  <c r="O38" i="3"/>
  <c r="M38" i="3"/>
  <c r="O37" i="3"/>
  <c r="M37" i="3"/>
  <c r="O36" i="3"/>
  <c r="M36" i="3"/>
  <c r="O35" i="3"/>
  <c r="M35" i="3"/>
  <c r="O34" i="3"/>
  <c r="M34" i="3"/>
  <c r="O33" i="3"/>
  <c r="M33" i="3"/>
  <c r="O32" i="3"/>
  <c r="M32" i="3"/>
  <c r="O31" i="3"/>
  <c r="M31" i="3"/>
  <c r="O30" i="3"/>
  <c r="M30" i="3"/>
  <c r="O29" i="3"/>
  <c r="M29" i="3"/>
  <c r="O28" i="3"/>
  <c r="M28" i="3"/>
  <c r="O27" i="3"/>
  <c r="M27" i="3"/>
  <c r="O26" i="3"/>
  <c r="M26" i="3"/>
  <c r="O25" i="3"/>
  <c r="M25" i="3"/>
  <c r="O24" i="3"/>
  <c r="M24" i="3"/>
  <c r="O23" i="3"/>
  <c r="M23" i="3"/>
  <c r="O22" i="3"/>
  <c r="M22" i="3"/>
  <c r="O21" i="3"/>
  <c r="M21" i="3"/>
  <c r="O20" i="3"/>
  <c r="M20" i="3"/>
  <c r="O19" i="3"/>
  <c r="M19" i="3"/>
  <c r="O18" i="3"/>
  <c r="M18" i="3"/>
  <c r="O17" i="3"/>
  <c r="M17" i="3"/>
  <c r="O16" i="3"/>
  <c r="M16" i="3"/>
  <c r="O15" i="3"/>
  <c r="M15" i="3"/>
  <c r="O14" i="3"/>
  <c r="O13" i="3"/>
  <c r="M13" i="3"/>
  <c r="O12" i="3"/>
  <c r="M12" i="3"/>
  <c r="O11" i="3"/>
  <c r="M11" i="3"/>
  <c r="O10" i="3"/>
  <c r="M10" i="3"/>
  <c r="W9" i="3"/>
  <c r="O9" i="3"/>
  <c r="M9" i="3"/>
  <c r="W8" i="3"/>
  <c r="O8" i="3"/>
  <c r="M8" i="3"/>
  <c r="W7" i="3"/>
  <c r="O7" i="3"/>
  <c r="M7" i="3"/>
  <c r="W6" i="3"/>
  <c r="O6" i="3"/>
  <c r="M6" i="3"/>
  <c r="O5" i="3"/>
  <c r="M5" i="3"/>
  <c r="N19" i="3" l="1"/>
  <c r="N37" i="3"/>
  <c r="W10" i="3"/>
  <c r="N21" i="3"/>
  <c r="N25" i="3"/>
  <c r="N27" i="3"/>
  <c r="N5" i="3"/>
  <c r="N18" i="3"/>
  <c r="N36" i="3"/>
  <c r="N6" i="3"/>
  <c r="N10" i="3"/>
  <c r="N22" i="3"/>
  <c r="N24" i="3"/>
  <c r="N26" i="3"/>
  <c r="N38" i="3"/>
  <c r="N8" i="3"/>
  <c r="N11" i="3"/>
  <c r="N7" i="3"/>
  <c r="N15" i="3"/>
  <c r="N29" i="3"/>
  <c r="N32" i="3"/>
  <c r="N9" i="3"/>
  <c r="N16" i="3"/>
  <c r="N20" i="3"/>
  <c r="N28" i="3"/>
  <c r="N30" i="3"/>
  <c r="N31" i="3"/>
  <c r="N33" i="3"/>
  <c r="N35" i="3"/>
  <c r="N34" i="3"/>
  <c r="N14" i="3"/>
  <c r="N13" i="3"/>
  <c r="N17" i="3"/>
  <c r="N23" i="3"/>
  <c r="N12" i="3"/>
</calcChain>
</file>

<file path=xl/comments1.xml><?xml version="1.0" encoding="utf-8"?>
<comments xmlns="http://schemas.openxmlformats.org/spreadsheetml/2006/main">
  <authors>
    <author>Piddell,PC,Phill,JTD7 R</author>
  </authors>
  <commentList>
    <comment ref="E23" authorId="0" shapeId="0">
      <text>
        <r>
          <rPr>
            <b/>
            <sz val="9"/>
            <color indexed="81"/>
            <rFont val="Tahoma"/>
            <family val="2"/>
          </rPr>
          <t>Piddell,PC,Phill,JTD7 R:</t>
        </r>
        <r>
          <rPr>
            <sz val="9"/>
            <color indexed="81"/>
            <rFont val="Tahoma"/>
            <family val="2"/>
          </rPr>
          <t xml:space="preserve">
PAID</t>
        </r>
      </text>
    </comment>
  </commentList>
</comments>
</file>

<file path=xl/sharedStrings.xml><?xml version="1.0" encoding="utf-8"?>
<sst xmlns="http://schemas.openxmlformats.org/spreadsheetml/2006/main" count="134" uniqueCount="68">
  <si>
    <t>Marc de Wit &amp; Arjan van der Zee</t>
  </si>
  <si>
    <t>Alan Miller &amp; Nigel Colyer</t>
  </si>
  <si>
    <t>Mireille Oonk &amp; Marcel Vermeulen</t>
  </si>
  <si>
    <t>Mike Bentley</t>
  </si>
  <si>
    <t>Hans Taylor</t>
  </si>
  <si>
    <t>Class</t>
  </si>
  <si>
    <t>Champion</t>
  </si>
  <si>
    <t>Senior</t>
  </si>
  <si>
    <t>Novice</t>
  </si>
  <si>
    <t>Phil Hart</t>
  </si>
  <si>
    <t>David Droscher</t>
  </si>
  <si>
    <t>Tim Hughes</t>
  </si>
  <si>
    <t>David Dunk</t>
  </si>
  <si>
    <t>Mick Friend</t>
  </si>
  <si>
    <t>Clive Gilligan</t>
  </si>
  <si>
    <t>Tony Gallow</t>
  </si>
  <si>
    <t>Geoffrey Pitt</t>
  </si>
  <si>
    <t>Terry Standen</t>
  </si>
  <si>
    <t>Joseph Mouland</t>
  </si>
  <si>
    <t>Piet Hopman</t>
  </si>
  <si>
    <t>Lee Bassett</t>
  </si>
  <si>
    <t>Roger Taylor</t>
  </si>
  <si>
    <t>Frank Wright</t>
  </si>
  <si>
    <t>John French</t>
  </si>
  <si>
    <t>Paul Matthews</t>
  </si>
  <si>
    <t>32nd Annual Hedge Laying Competition.</t>
  </si>
  <si>
    <t xml:space="preserve">Sunday 21st February 2015. </t>
  </si>
  <si>
    <t>Location Scotney Castle, Lamberhurst Kent</t>
  </si>
  <si>
    <t xml:space="preserve">Cant </t>
  </si>
  <si>
    <t>Competitor</t>
  </si>
  <si>
    <t>email details?</t>
  </si>
  <si>
    <t>Meaty Meal</t>
  </si>
  <si>
    <t>Vegie Meal</t>
  </si>
  <si>
    <t>Pleachers</t>
  </si>
  <si>
    <t>Stockproof</t>
  </si>
  <si>
    <t>Height</t>
  </si>
  <si>
    <t>Stakes</t>
  </si>
  <si>
    <t>Binders</t>
  </si>
  <si>
    <t>General Apperance</t>
  </si>
  <si>
    <t>Total</t>
  </si>
  <si>
    <t>Position</t>
  </si>
  <si>
    <t>Steward</t>
  </si>
  <si>
    <t>Judge</t>
  </si>
  <si>
    <t>Phill Piddell</t>
  </si>
  <si>
    <t>y</t>
  </si>
  <si>
    <t>Roger Ferrend</t>
  </si>
  <si>
    <t>Neale Sands</t>
  </si>
  <si>
    <t>Entries</t>
  </si>
  <si>
    <t>Mike Mason</t>
  </si>
  <si>
    <t>Veteran</t>
  </si>
  <si>
    <t>Stephen Thorns</t>
  </si>
  <si>
    <t>Novice Pair</t>
  </si>
  <si>
    <t>Chief Steward</t>
  </si>
  <si>
    <t>Gary Moore</t>
  </si>
  <si>
    <t>Bob Lewis &amp; Matthew Beard</t>
  </si>
  <si>
    <t>Alan Ashby</t>
  </si>
  <si>
    <t>David Crouch</t>
  </si>
  <si>
    <t>Ian Runcie</t>
  </si>
  <si>
    <t>Ian Johnson</t>
  </si>
  <si>
    <t>Bob Taylor</t>
  </si>
  <si>
    <t>Darren Hulbert</t>
  </si>
  <si>
    <t>Dave Sands</t>
  </si>
  <si>
    <t>Chris Burchell-Collins</t>
  </si>
  <si>
    <t>Peter Tunks</t>
  </si>
  <si>
    <t>Nigel Adams</t>
  </si>
  <si>
    <t>Mark Moore</t>
  </si>
  <si>
    <t>Bob Whittaker</t>
  </si>
  <si>
    <t>Martijn &amp; Luke Schippers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</si>
</sst>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7" borderId="2" xfId="0" applyFont="1" applyFill="1" applyBorder="1" applyAlignment="1">
      <alignment textRotation="45"/>
    </xf>
    <xf numFmtId="0" fontId="3" fillId="7" borderId="1" xfId="0" applyFont="1" applyFill="1" applyBorder="1" applyAlignment="1">
      <alignment textRotation="45"/>
    </xf>
    <xf numFmtId="0" fontId="3" fillId="7" borderId="4" xfId="0" applyFont="1" applyFill="1" applyBorder="1" applyAlignment="1">
      <alignment textRotation="45"/>
    </xf>
    <xf numFmtId="0" fontId="3" fillId="7" borderId="3" xfId="0" applyFont="1" applyFill="1" applyBorder="1" applyAlignment="1">
      <alignment textRotation="45"/>
    </xf>
    <xf numFmtId="0" fontId="3" fillId="7" borderId="10" xfId="0" applyFont="1" applyFill="1" applyBorder="1" applyAlignment="1">
      <alignment textRotation="45"/>
    </xf>
    <xf numFmtId="0" fontId="3" fillId="7" borderId="11" xfId="0" applyFont="1" applyFill="1" applyBorder="1" applyAlignment="1">
      <alignment textRotation="45"/>
    </xf>
    <xf numFmtId="0" fontId="3" fillId="7" borderId="11" xfId="0" applyFont="1" applyFill="1" applyBorder="1" applyAlignment="1">
      <alignment horizontal="center" textRotation="45"/>
    </xf>
    <xf numFmtId="0" fontId="1" fillId="7" borderId="2" xfId="0" applyFont="1" applyFill="1" applyBorder="1"/>
    <xf numFmtId="0" fontId="1" fillId="7" borderId="1" xfId="0" applyFont="1" applyFill="1" applyBorder="1" applyAlignment="1"/>
    <xf numFmtId="0" fontId="1" fillId="7" borderId="4" xfId="0" applyFont="1" applyFill="1" applyBorder="1" applyAlignment="1"/>
    <xf numFmtId="0" fontId="1" fillId="7" borderId="3" xfId="0" applyFont="1" applyFill="1" applyBorder="1" applyAlignment="1"/>
    <xf numFmtId="0" fontId="1" fillId="7" borderId="1" xfId="0" applyFont="1" applyFill="1" applyBorder="1"/>
    <xf numFmtId="0" fontId="1" fillId="7" borderId="3" xfId="0" applyFont="1" applyFill="1" applyBorder="1" applyProtection="1">
      <protection hidden="1"/>
    </xf>
    <xf numFmtId="0" fontId="1" fillId="7" borderId="10" xfId="0" applyFont="1" applyFill="1" applyBorder="1" applyProtection="1">
      <protection hidden="1"/>
    </xf>
    <xf numFmtId="0" fontId="1" fillId="7" borderId="12" xfId="0" applyFont="1" applyFill="1" applyBorder="1" applyProtection="1">
      <protection hidden="1"/>
    </xf>
    <xf numFmtId="0" fontId="3" fillId="7" borderId="12" xfId="0" applyFont="1" applyFill="1" applyBorder="1" applyAlignment="1">
      <alignment horizontal="center" textRotation="45"/>
    </xf>
    <xf numFmtId="0" fontId="0" fillId="0" borderId="0" xfId="0" applyFill="1"/>
    <xf numFmtId="0" fontId="1" fillId="5" borderId="2" xfId="0" applyFont="1" applyFill="1" applyBorder="1"/>
    <xf numFmtId="0" fontId="1" fillId="5" borderId="1" xfId="0" applyFont="1" applyFill="1" applyBorder="1"/>
    <xf numFmtId="0" fontId="1" fillId="5" borderId="4" xfId="0" applyFont="1" applyFill="1" applyBorder="1" applyAlignment="1"/>
    <xf numFmtId="0" fontId="1" fillId="5" borderId="3" xfId="0" applyFont="1" applyFill="1" applyBorder="1" applyAlignment="1"/>
    <xf numFmtId="0" fontId="1" fillId="5" borderId="3" xfId="0" applyFont="1" applyFill="1" applyBorder="1" applyProtection="1">
      <protection hidden="1"/>
    </xf>
    <xf numFmtId="0" fontId="1" fillId="5" borderId="10" xfId="0" applyFont="1" applyFill="1" applyBorder="1" applyProtection="1">
      <protection hidden="1"/>
    </xf>
    <xf numFmtId="0" fontId="1" fillId="5" borderId="13" xfId="0" applyFont="1" applyFill="1" applyBorder="1" applyProtection="1">
      <protection hidden="1"/>
    </xf>
    <xf numFmtId="0" fontId="1" fillId="5" borderId="18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19" xfId="0" applyFont="1" applyFill="1" applyBorder="1" applyAlignment="1"/>
    <xf numFmtId="0" fontId="1" fillId="5" borderId="4" xfId="0" applyFont="1" applyFill="1" applyBorder="1"/>
    <xf numFmtId="0" fontId="1" fillId="6" borderId="18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19" xfId="0" applyFont="1" applyFill="1" applyBorder="1" applyAlignment="1"/>
    <xf numFmtId="0" fontId="1" fillId="4" borderId="18" xfId="0" applyFont="1" applyFill="1" applyBorder="1"/>
    <xf numFmtId="0" fontId="3" fillId="4" borderId="0" xfId="0" applyFont="1" applyFill="1" applyBorder="1"/>
    <xf numFmtId="0" fontId="3" fillId="4" borderId="19" xfId="0" applyFont="1" applyFill="1" applyBorder="1"/>
    <xf numFmtId="0" fontId="1" fillId="3" borderId="20" xfId="0" applyFont="1" applyFill="1" applyBorder="1"/>
    <xf numFmtId="0" fontId="3" fillId="3" borderId="21" xfId="0" applyFont="1" applyFill="1" applyBorder="1"/>
    <xf numFmtId="0" fontId="3" fillId="3" borderId="22" xfId="0" applyFont="1" applyFill="1" applyBorder="1"/>
    <xf numFmtId="0" fontId="3" fillId="8" borderId="20" xfId="0" applyFont="1" applyFill="1" applyBorder="1"/>
    <xf numFmtId="0" fontId="3" fillId="8" borderId="21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right"/>
    </xf>
    <xf numFmtId="0" fontId="1" fillId="2" borderId="10" xfId="0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/>
    <xf numFmtId="0" fontId="1" fillId="2" borderId="2" xfId="0" applyFont="1" applyFill="1" applyBorder="1"/>
    <xf numFmtId="0" fontId="1" fillId="2" borderId="3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6" borderId="1" xfId="0" applyFont="1" applyFill="1" applyBorder="1" applyAlignment="1"/>
    <xf numFmtId="0" fontId="1" fillId="6" borderId="4" xfId="0" applyFont="1" applyFill="1" applyBorder="1" applyAlignment="1"/>
    <xf numFmtId="0" fontId="1" fillId="6" borderId="3" xfId="0" applyFont="1" applyFill="1" applyBorder="1" applyAlignment="1"/>
    <xf numFmtId="0" fontId="1" fillId="6" borderId="2" xfId="0" applyFont="1" applyFill="1" applyBorder="1"/>
    <xf numFmtId="0" fontId="1" fillId="6" borderId="1" xfId="0" applyFont="1" applyFill="1" applyBorder="1"/>
    <xf numFmtId="0" fontId="1" fillId="6" borderId="3" xfId="0" applyFont="1" applyFill="1" applyBorder="1" applyProtection="1">
      <protection hidden="1"/>
    </xf>
    <xf numFmtId="0" fontId="1" fillId="6" borderId="10" xfId="0" applyFont="1" applyFill="1" applyBorder="1" applyProtection="1">
      <protection hidden="1"/>
    </xf>
    <xf numFmtId="0" fontId="1" fillId="6" borderId="4" xfId="0" applyFont="1" applyFill="1" applyBorder="1"/>
    <xf numFmtId="0" fontId="1" fillId="4" borderId="2" xfId="0" applyFont="1" applyFill="1" applyBorder="1"/>
    <xf numFmtId="0" fontId="1" fillId="4" borderId="1" xfId="0" applyFont="1" applyFill="1" applyBorder="1" applyAlignment="1"/>
    <xf numFmtId="0" fontId="1" fillId="4" borderId="4" xfId="0" applyFont="1" applyFill="1" applyBorder="1" applyAlignment="1"/>
    <xf numFmtId="0" fontId="1" fillId="4" borderId="3" xfId="0" applyFont="1" applyFill="1" applyBorder="1" applyAlignment="1"/>
    <xf numFmtId="0" fontId="1" fillId="4" borderId="1" xfId="0" applyFont="1" applyFill="1" applyBorder="1"/>
    <xf numFmtId="0" fontId="1" fillId="4" borderId="3" xfId="0" applyFont="1" applyFill="1" applyBorder="1" applyProtection="1">
      <protection hidden="1"/>
    </xf>
    <xf numFmtId="0" fontId="1" fillId="4" borderId="10" xfId="0" applyFont="1" applyFill="1" applyBorder="1" applyProtection="1">
      <protection hidden="1"/>
    </xf>
    <xf numFmtId="0" fontId="1" fillId="3" borderId="2" xfId="0" applyFont="1" applyFill="1" applyBorder="1"/>
    <xf numFmtId="0" fontId="1" fillId="3" borderId="1" xfId="0" applyFont="1" applyFill="1" applyBorder="1" applyAlignment="1"/>
    <xf numFmtId="0" fontId="1" fillId="3" borderId="4" xfId="0" applyFont="1" applyFill="1" applyBorder="1" applyAlignment="1"/>
    <xf numFmtId="0" fontId="1" fillId="3" borderId="3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Protection="1">
      <protection hidden="1"/>
    </xf>
    <xf numFmtId="0" fontId="1" fillId="3" borderId="10" xfId="0" applyFont="1" applyFill="1" applyBorder="1" applyProtection="1">
      <protection hidden="1"/>
    </xf>
    <xf numFmtId="0" fontId="1" fillId="3" borderId="6" xfId="0" applyFont="1" applyFill="1" applyBorder="1" applyAlignment="1"/>
    <xf numFmtId="0" fontId="1" fillId="3" borderId="23" xfId="0" applyFont="1" applyFill="1" applyBorder="1" applyAlignme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17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6" borderId="8" xfId="0" applyFont="1" applyFill="1" applyBorder="1" applyAlignment="1">
      <alignment horizontal="center" vertical="center" textRotation="90"/>
    </xf>
    <xf numFmtId="0" fontId="1" fillId="6" borderId="17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/>
    </xf>
    <xf numFmtId="0" fontId="1" fillId="4" borderId="17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center" vertical="center" textRotation="90"/>
    </xf>
    <xf numFmtId="0" fontId="1" fillId="3" borderId="17" xfId="0" applyFont="1" applyFill="1" applyBorder="1" applyAlignment="1">
      <alignment horizontal="center" vertical="center" textRotation="90"/>
    </xf>
    <xf numFmtId="0" fontId="1" fillId="3" borderId="9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tabSelected="1" zoomScale="55" zoomScaleNormal="55" workbookViewId="0">
      <pane ySplit="4" topLeftCell="A5" activePane="bottomLeft" state="frozen"/>
      <selection pane="bottomLeft" activeCell="B16" sqref="B16"/>
    </sheetView>
  </sheetViews>
  <sheetFormatPr defaultRowHeight="15" x14ac:dyDescent="0.25"/>
  <cols>
    <col min="1" max="1" width="10.140625" bestFit="1" customWidth="1"/>
    <col min="2" max="2" width="66.5703125" customWidth="1"/>
    <col min="3" max="3" width="8.42578125" hidden="1" customWidth="1"/>
    <col min="4" max="5" width="9.42578125" hidden="1" customWidth="1"/>
    <col min="6" max="6" width="20.42578125" customWidth="1"/>
    <col min="10" max="10" width="10.140625" customWidth="1"/>
    <col min="13" max="13" width="9.42578125" customWidth="1"/>
    <col min="14" max="14" width="10.28515625" bestFit="1" customWidth="1"/>
    <col min="15" max="15" width="10.28515625" hidden="1" customWidth="1"/>
    <col min="16" max="16" width="10.5703125" customWidth="1"/>
    <col min="17" max="17" width="9.5703125" customWidth="1"/>
    <col min="18" max="18" width="3.42578125" customWidth="1"/>
    <col min="19" max="19" width="18.28515625" hidden="1" customWidth="1"/>
    <col min="20" max="22" width="8.42578125" hidden="1" customWidth="1"/>
    <col min="23" max="29" width="0" hidden="1" customWidth="1"/>
    <col min="30" max="30" width="13.5703125" hidden="1" customWidth="1"/>
  </cols>
  <sheetData>
    <row r="1" spans="1:30" ht="28.5" x14ac:dyDescent="0.45">
      <c r="A1" s="2" t="s">
        <v>25</v>
      </c>
      <c r="B1" s="3"/>
      <c r="C1" s="3"/>
      <c r="D1" s="3"/>
      <c r="E1" s="3"/>
      <c r="F1" s="3" t="s">
        <v>26</v>
      </c>
      <c r="H1" s="3"/>
      <c r="I1" s="3"/>
      <c r="J1" s="3"/>
      <c r="K1" s="3" t="s">
        <v>27</v>
      </c>
      <c r="L1" s="3"/>
      <c r="M1" s="3"/>
      <c r="N1" s="3"/>
      <c r="O1" s="3"/>
      <c r="P1" s="3"/>
    </row>
    <row r="2" spans="1:30" ht="8.25" customHeight="1" x14ac:dyDescent="0.25"/>
    <row r="3" spans="1:30" ht="148.5" x14ac:dyDescent="0.25">
      <c r="A3" s="4" t="s">
        <v>28</v>
      </c>
      <c r="B3" s="5" t="s">
        <v>29</v>
      </c>
      <c r="C3" s="5" t="s">
        <v>30</v>
      </c>
      <c r="D3" s="6" t="s">
        <v>31</v>
      </c>
      <c r="E3" s="6" t="s">
        <v>32</v>
      </c>
      <c r="F3" s="7" t="s">
        <v>5</v>
      </c>
      <c r="G3" s="4" t="s">
        <v>33</v>
      </c>
      <c r="H3" s="5" t="s">
        <v>34</v>
      </c>
      <c r="I3" s="5" t="s">
        <v>35</v>
      </c>
      <c r="J3" s="5" t="s">
        <v>36</v>
      </c>
      <c r="K3" s="5" t="s">
        <v>37</v>
      </c>
      <c r="L3" s="5" t="s">
        <v>38</v>
      </c>
      <c r="M3" s="7" t="s">
        <v>39</v>
      </c>
      <c r="N3" s="8" t="s">
        <v>40</v>
      </c>
      <c r="O3" s="9"/>
      <c r="P3" s="10" t="s">
        <v>41</v>
      </c>
      <c r="Q3" s="10" t="s">
        <v>42</v>
      </c>
    </row>
    <row r="4" spans="1:30" s="20" customFormat="1" ht="29.25" thickBot="1" x14ac:dyDescent="0.5">
      <c r="A4" s="11"/>
      <c r="B4" s="12"/>
      <c r="C4" s="12"/>
      <c r="D4" s="13"/>
      <c r="E4" s="13"/>
      <c r="F4" s="14"/>
      <c r="G4" s="11">
        <v>25</v>
      </c>
      <c r="H4" s="15">
        <v>25</v>
      </c>
      <c r="I4" s="15">
        <v>15</v>
      </c>
      <c r="J4" s="15">
        <v>10</v>
      </c>
      <c r="K4" s="15">
        <v>15</v>
      </c>
      <c r="L4" s="15">
        <v>10</v>
      </c>
      <c r="M4" s="16">
        <v>100</v>
      </c>
      <c r="N4" s="17"/>
      <c r="O4" s="18"/>
      <c r="P4" s="19"/>
      <c r="Q4" s="19"/>
      <c r="S4" s="78"/>
      <c r="T4" s="78"/>
      <c r="U4" s="78"/>
      <c r="V4" s="78"/>
      <c r="W4" s="78"/>
    </row>
    <row r="5" spans="1:30" ht="29.25" customHeight="1" thickBot="1" x14ac:dyDescent="0.5">
      <c r="A5" s="21">
        <v>21</v>
      </c>
      <c r="B5" s="22" t="s">
        <v>43</v>
      </c>
      <c r="C5" s="22" t="s">
        <v>44</v>
      </c>
      <c r="D5" s="23">
        <v>1</v>
      </c>
      <c r="E5" s="23"/>
      <c r="F5" s="24" t="s">
        <v>8</v>
      </c>
      <c r="G5" s="21">
        <v>18</v>
      </c>
      <c r="H5" s="22">
        <v>23</v>
      </c>
      <c r="I5" s="22">
        <v>15</v>
      </c>
      <c r="J5" s="22">
        <v>9</v>
      </c>
      <c r="K5" s="22">
        <v>10</v>
      </c>
      <c r="L5" s="22">
        <v>6</v>
      </c>
      <c r="M5" s="25">
        <f t="shared" ref="M5:M11" si="0">SUM(G5:L5)</f>
        <v>81</v>
      </c>
      <c r="N5" s="26" t="str">
        <f t="shared" ref="N5:N11" si="1">IF(RANK(M5,$M$5:$M$11)&gt;4,"",(RANK(M5,$M$5:$M$11)))</f>
        <v/>
      </c>
      <c r="O5" s="27" t="str">
        <f t="shared" ref="O5:O38" si="2">B5</f>
        <v>Phill Piddell</v>
      </c>
      <c r="P5" s="79" t="s">
        <v>45</v>
      </c>
      <c r="Q5" s="79" t="s">
        <v>46</v>
      </c>
      <c r="S5" s="82" t="s">
        <v>47</v>
      </c>
      <c r="T5" s="83"/>
      <c r="U5" s="83"/>
      <c r="V5" s="83"/>
      <c r="W5" s="84"/>
    </row>
    <row r="6" spans="1:30" ht="28.5" x14ac:dyDescent="0.45">
      <c r="A6" s="21">
        <v>24</v>
      </c>
      <c r="B6" s="22" t="s">
        <v>48</v>
      </c>
      <c r="C6" s="22" t="s">
        <v>44</v>
      </c>
      <c r="D6" s="23">
        <v>1</v>
      </c>
      <c r="E6" s="23"/>
      <c r="F6" s="24" t="s">
        <v>8</v>
      </c>
      <c r="G6" s="21">
        <v>16</v>
      </c>
      <c r="H6" s="22">
        <v>20</v>
      </c>
      <c r="I6" s="22">
        <v>15</v>
      </c>
      <c r="J6" s="22">
        <v>8</v>
      </c>
      <c r="K6" s="22">
        <v>12</v>
      </c>
      <c r="L6" s="22">
        <v>8</v>
      </c>
      <c r="M6" s="25">
        <f t="shared" si="0"/>
        <v>79</v>
      </c>
      <c r="N6" s="26" t="str">
        <f t="shared" si="1"/>
        <v/>
      </c>
      <c r="O6" s="27" t="str">
        <f t="shared" si="2"/>
        <v>Mike Mason</v>
      </c>
      <c r="P6" s="80"/>
      <c r="Q6" s="80"/>
      <c r="S6" s="28" t="s">
        <v>8</v>
      </c>
      <c r="T6" s="29"/>
      <c r="U6" s="29"/>
      <c r="V6" s="29"/>
      <c r="W6" s="30">
        <f>COUNTA(B5:B16)</f>
        <v>12</v>
      </c>
    </row>
    <row r="7" spans="1:30" ht="28.5" x14ac:dyDescent="0.45">
      <c r="A7" s="21">
        <v>23</v>
      </c>
      <c r="B7" s="22" t="s">
        <v>10</v>
      </c>
      <c r="C7" s="22" t="s">
        <v>44</v>
      </c>
      <c r="D7" s="31">
        <v>1</v>
      </c>
      <c r="E7" s="31"/>
      <c r="F7" s="24" t="s">
        <v>8</v>
      </c>
      <c r="G7" s="21">
        <v>18</v>
      </c>
      <c r="H7" s="22">
        <v>24</v>
      </c>
      <c r="I7" s="22">
        <v>15</v>
      </c>
      <c r="J7" s="22">
        <v>8</v>
      </c>
      <c r="K7" s="22">
        <v>14</v>
      </c>
      <c r="L7" s="22">
        <v>10</v>
      </c>
      <c r="M7" s="25">
        <f t="shared" si="0"/>
        <v>89</v>
      </c>
      <c r="N7" s="26">
        <f t="shared" si="1"/>
        <v>1</v>
      </c>
      <c r="O7" s="27" t="str">
        <f t="shared" si="2"/>
        <v>David Droscher</v>
      </c>
      <c r="P7" s="80"/>
      <c r="Q7" s="80"/>
      <c r="S7" s="32" t="s">
        <v>49</v>
      </c>
      <c r="T7" s="33"/>
      <c r="U7" s="33"/>
      <c r="V7" s="33"/>
      <c r="W7" s="34">
        <f>COUNTA(B17:B26)</f>
        <v>10</v>
      </c>
    </row>
    <row r="8" spans="1:30" ht="28.5" x14ac:dyDescent="0.45">
      <c r="A8" s="21">
        <v>19</v>
      </c>
      <c r="B8" s="22" t="s">
        <v>50</v>
      </c>
      <c r="C8" s="22"/>
      <c r="D8" s="23">
        <v>1</v>
      </c>
      <c r="E8" s="23"/>
      <c r="F8" s="24" t="s">
        <v>8</v>
      </c>
      <c r="G8" s="21">
        <v>16</v>
      </c>
      <c r="H8" s="22">
        <v>22</v>
      </c>
      <c r="I8" s="22">
        <v>15</v>
      </c>
      <c r="J8" s="22">
        <v>8</v>
      </c>
      <c r="K8" s="22">
        <v>12</v>
      </c>
      <c r="L8" s="22">
        <v>7</v>
      </c>
      <c r="M8" s="25">
        <f t="shared" si="0"/>
        <v>80</v>
      </c>
      <c r="N8" s="26" t="str">
        <f t="shared" si="1"/>
        <v/>
      </c>
      <c r="O8" s="27" t="str">
        <f t="shared" si="2"/>
        <v>Stephen Thorns</v>
      </c>
      <c r="P8" s="80"/>
      <c r="Q8" s="80"/>
      <c r="S8" s="35" t="s">
        <v>7</v>
      </c>
      <c r="T8" s="36"/>
      <c r="U8" s="36"/>
      <c r="V8" s="36"/>
      <c r="W8" s="37">
        <f>COUNTA(B27:B31)</f>
        <v>5</v>
      </c>
    </row>
    <row r="9" spans="1:30" ht="29.25" thickBot="1" x14ac:dyDescent="0.5">
      <c r="A9" s="21">
        <v>20</v>
      </c>
      <c r="B9" s="22" t="s">
        <v>12</v>
      </c>
      <c r="C9" s="22" t="s">
        <v>44</v>
      </c>
      <c r="D9" s="23">
        <v>1</v>
      </c>
      <c r="E9" s="23"/>
      <c r="F9" s="24" t="s">
        <v>8</v>
      </c>
      <c r="G9" s="21">
        <v>18</v>
      </c>
      <c r="H9" s="22">
        <v>21</v>
      </c>
      <c r="I9" s="22">
        <v>15</v>
      </c>
      <c r="J9" s="22">
        <v>9</v>
      </c>
      <c r="K9" s="22">
        <v>14</v>
      </c>
      <c r="L9" s="22">
        <v>9</v>
      </c>
      <c r="M9" s="25">
        <f t="shared" si="0"/>
        <v>86</v>
      </c>
      <c r="N9" s="26">
        <f t="shared" si="1"/>
        <v>2</v>
      </c>
      <c r="O9" s="27" t="str">
        <f t="shared" si="2"/>
        <v>David Dunk</v>
      </c>
      <c r="P9" s="80"/>
      <c r="Q9" s="80"/>
      <c r="S9" s="38" t="s">
        <v>6</v>
      </c>
      <c r="T9" s="39"/>
      <c r="U9" s="39"/>
      <c r="V9" s="39"/>
      <c r="W9" s="40">
        <f>COUNTA(B32:B38)</f>
        <v>7</v>
      </c>
    </row>
    <row r="10" spans="1:30" ht="29.25" thickBot="1" x14ac:dyDescent="0.5">
      <c r="A10" s="21">
        <v>22</v>
      </c>
      <c r="B10" s="22" t="s">
        <v>19</v>
      </c>
      <c r="C10" s="22" t="s">
        <v>44</v>
      </c>
      <c r="D10" s="23">
        <v>1</v>
      </c>
      <c r="E10" s="23"/>
      <c r="F10" s="24" t="s">
        <v>8</v>
      </c>
      <c r="G10" s="21">
        <v>18</v>
      </c>
      <c r="H10" s="22">
        <v>21</v>
      </c>
      <c r="I10" s="22">
        <v>15</v>
      </c>
      <c r="J10" s="22">
        <v>9</v>
      </c>
      <c r="K10" s="22">
        <v>14</v>
      </c>
      <c r="L10" s="22">
        <v>8</v>
      </c>
      <c r="M10" s="25">
        <f t="shared" si="0"/>
        <v>85</v>
      </c>
      <c r="N10" s="26">
        <f t="shared" si="1"/>
        <v>3</v>
      </c>
      <c r="O10" s="27" t="str">
        <f t="shared" si="2"/>
        <v>Piet Hopman</v>
      </c>
      <c r="P10" s="80"/>
      <c r="Q10" s="80"/>
      <c r="S10" s="41" t="s">
        <v>39</v>
      </c>
      <c r="T10" s="42"/>
      <c r="U10" s="42"/>
      <c r="V10" s="42"/>
      <c r="W10" s="43">
        <f>SUM(W6:W9)</f>
        <v>34</v>
      </c>
    </row>
    <row r="11" spans="1:30" ht="28.5" x14ac:dyDescent="0.45">
      <c r="A11" s="21">
        <v>25</v>
      </c>
      <c r="B11" s="22" t="s">
        <v>20</v>
      </c>
      <c r="C11" s="22" t="s">
        <v>44</v>
      </c>
      <c r="D11" s="31">
        <v>1</v>
      </c>
      <c r="E11" s="31"/>
      <c r="F11" s="24" t="s">
        <v>8</v>
      </c>
      <c r="G11" s="21">
        <v>17</v>
      </c>
      <c r="H11" s="22">
        <v>24</v>
      </c>
      <c r="I11" s="22">
        <v>15</v>
      </c>
      <c r="J11" s="22">
        <v>7</v>
      </c>
      <c r="K11" s="22">
        <v>12</v>
      </c>
      <c r="L11" s="22">
        <v>8</v>
      </c>
      <c r="M11" s="25">
        <f t="shared" si="0"/>
        <v>83</v>
      </c>
      <c r="N11" s="26">
        <f t="shared" si="1"/>
        <v>4</v>
      </c>
      <c r="O11" s="27" t="str">
        <f t="shared" si="2"/>
        <v>Lee Bassett</v>
      </c>
      <c r="P11" s="80"/>
      <c r="Q11" s="80"/>
    </row>
    <row r="12" spans="1:30" ht="29.25" thickBot="1" x14ac:dyDescent="0.5">
      <c r="A12" s="44">
        <v>26</v>
      </c>
      <c r="B12" s="1" t="s">
        <v>0</v>
      </c>
      <c r="C12" s="1" t="s">
        <v>44</v>
      </c>
      <c r="D12" s="45">
        <v>2</v>
      </c>
      <c r="E12" s="45"/>
      <c r="F12" s="46" t="s">
        <v>51</v>
      </c>
      <c r="G12" s="47">
        <v>16</v>
      </c>
      <c r="H12" s="1">
        <v>20</v>
      </c>
      <c r="I12" s="1">
        <v>15</v>
      </c>
      <c r="J12" s="1">
        <v>7</v>
      </c>
      <c r="K12" s="1">
        <v>14</v>
      </c>
      <c r="L12" s="1">
        <v>10</v>
      </c>
      <c r="M12" s="48">
        <f t="shared" ref="M12:M38" si="3">SUM(G12:L12)</f>
        <v>82</v>
      </c>
      <c r="N12" s="49">
        <f>RANK(M12,$M$12:$M$16)</f>
        <v>2</v>
      </c>
      <c r="O12" s="27" t="str">
        <f t="shared" si="2"/>
        <v>Marc de Wit &amp; Arjan van der Zee</v>
      </c>
      <c r="P12" s="80"/>
      <c r="Q12" s="80"/>
      <c r="S12" s="85" t="s">
        <v>52</v>
      </c>
      <c r="T12" s="86"/>
      <c r="U12" s="86"/>
      <c r="V12" s="86"/>
      <c r="W12" s="86"/>
      <c r="X12" s="76" t="s">
        <v>53</v>
      </c>
      <c r="Y12" s="76"/>
      <c r="Z12" s="76"/>
      <c r="AA12" s="76"/>
      <c r="AB12" s="76"/>
      <c r="AC12" s="76"/>
      <c r="AD12" s="77"/>
    </row>
    <row r="13" spans="1:30" ht="28.5" x14ac:dyDescent="0.45">
      <c r="A13" s="44">
        <v>34</v>
      </c>
      <c r="B13" s="1" t="s">
        <v>67</v>
      </c>
      <c r="C13" s="1" t="s">
        <v>44</v>
      </c>
      <c r="D13" s="45">
        <v>2</v>
      </c>
      <c r="E13" s="45"/>
      <c r="F13" s="46" t="s">
        <v>51</v>
      </c>
      <c r="G13" s="47">
        <v>18</v>
      </c>
      <c r="H13" s="1">
        <v>20</v>
      </c>
      <c r="I13" s="1">
        <v>15</v>
      </c>
      <c r="J13" s="1">
        <v>9</v>
      </c>
      <c r="K13" s="1">
        <v>12</v>
      </c>
      <c r="L13" s="1">
        <v>9</v>
      </c>
      <c r="M13" s="48">
        <f t="shared" si="3"/>
        <v>83</v>
      </c>
      <c r="N13" s="49">
        <f t="shared" ref="N13:N15" si="4">RANK(M13,$M$12:$M$16)</f>
        <v>1</v>
      </c>
      <c r="O13" s="27" t="str">
        <f t="shared" si="2"/>
        <v>Martijn &amp; Luke Schippers</v>
      </c>
      <c r="P13" s="80"/>
      <c r="Q13" s="80"/>
      <c r="S13" s="50"/>
      <c r="T13" s="50"/>
      <c r="U13" s="50"/>
      <c r="V13" s="50"/>
      <c r="W13" s="50"/>
      <c r="X13" s="51"/>
      <c r="Y13" s="51"/>
      <c r="Z13" s="51"/>
      <c r="AA13" s="51"/>
      <c r="AB13" s="51"/>
      <c r="AC13" s="51"/>
      <c r="AD13" s="51"/>
    </row>
    <row r="14" spans="1:30" ht="28.5" x14ac:dyDescent="0.45">
      <c r="A14" s="44">
        <v>15</v>
      </c>
      <c r="B14" s="1" t="s">
        <v>1</v>
      </c>
      <c r="C14" s="1" t="s">
        <v>44</v>
      </c>
      <c r="D14" s="45">
        <v>2</v>
      </c>
      <c r="E14" s="45"/>
      <c r="F14" s="46" t="s">
        <v>51</v>
      </c>
      <c r="G14" s="47">
        <v>13</v>
      </c>
      <c r="H14" s="1">
        <v>21</v>
      </c>
      <c r="I14" s="1">
        <v>15</v>
      </c>
      <c r="J14" s="1">
        <v>7</v>
      </c>
      <c r="K14" s="1">
        <v>12</v>
      </c>
      <c r="L14" s="1">
        <v>6</v>
      </c>
      <c r="M14" s="48">
        <f>SUM(G14:L14)</f>
        <v>74</v>
      </c>
      <c r="N14" s="49">
        <f t="shared" si="4"/>
        <v>5</v>
      </c>
      <c r="O14" s="27" t="str">
        <f t="shared" si="2"/>
        <v>Alan Miller &amp; Nigel Colyer</v>
      </c>
      <c r="P14" s="80"/>
      <c r="Q14" s="80"/>
      <c r="S14" s="50"/>
      <c r="T14" s="50"/>
      <c r="U14" s="50"/>
      <c r="V14" s="50"/>
      <c r="W14" s="50"/>
      <c r="X14" s="51"/>
      <c r="Y14" s="51"/>
      <c r="Z14" s="51"/>
      <c r="AA14" s="51"/>
      <c r="AB14" s="51"/>
      <c r="AC14" s="51"/>
      <c r="AD14" s="51"/>
    </row>
    <row r="15" spans="1:30" ht="28.5" x14ac:dyDescent="0.45">
      <c r="A15" s="44">
        <v>17</v>
      </c>
      <c r="B15" s="1" t="s">
        <v>2</v>
      </c>
      <c r="C15" s="1" t="s">
        <v>44</v>
      </c>
      <c r="D15" s="45">
        <v>2</v>
      </c>
      <c r="E15" s="45"/>
      <c r="F15" s="46" t="s">
        <v>51</v>
      </c>
      <c r="G15" s="47">
        <v>14</v>
      </c>
      <c r="H15" s="1">
        <v>21</v>
      </c>
      <c r="I15" s="1">
        <v>15</v>
      </c>
      <c r="J15" s="1">
        <v>8</v>
      </c>
      <c r="K15" s="1">
        <v>12</v>
      </c>
      <c r="L15" s="1">
        <v>7</v>
      </c>
      <c r="M15" s="48">
        <f t="shared" ref="M15:M16" si="5">SUM(G15:L15)</f>
        <v>77</v>
      </c>
      <c r="N15" s="49">
        <f t="shared" si="4"/>
        <v>3</v>
      </c>
      <c r="O15" s="27" t="str">
        <f t="shared" si="2"/>
        <v>Mireille Oonk &amp; Marcel Vermeulen</v>
      </c>
      <c r="P15" s="80"/>
      <c r="Q15" s="80"/>
      <c r="S15" s="50"/>
      <c r="T15" s="50"/>
      <c r="U15" s="50"/>
      <c r="V15" s="50"/>
      <c r="W15" s="50"/>
      <c r="X15" s="51"/>
      <c r="Y15" s="51"/>
      <c r="Z15" s="51"/>
      <c r="AA15" s="51"/>
      <c r="AB15" s="51"/>
      <c r="AC15" s="51"/>
      <c r="AD15" s="51"/>
    </row>
    <row r="16" spans="1:30" ht="28.5" x14ac:dyDescent="0.45">
      <c r="A16" s="44">
        <v>16</v>
      </c>
      <c r="B16" s="1" t="s">
        <v>54</v>
      </c>
      <c r="C16" s="1" t="s">
        <v>44</v>
      </c>
      <c r="D16" s="45">
        <v>2</v>
      </c>
      <c r="E16" s="45"/>
      <c r="F16" s="46" t="s">
        <v>51</v>
      </c>
      <c r="G16" s="47">
        <v>14</v>
      </c>
      <c r="H16" s="1">
        <v>20</v>
      </c>
      <c r="I16" s="1">
        <v>15</v>
      </c>
      <c r="J16" s="1">
        <v>8</v>
      </c>
      <c r="K16" s="1">
        <v>11</v>
      </c>
      <c r="L16" s="1">
        <v>8</v>
      </c>
      <c r="M16" s="48">
        <f t="shared" si="5"/>
        <v>76</v>
      </c>
      <c r="N16" s="49">
        <f>RANK(M16,$M$12:$M$16)</f>
        <v>4</v>
      </c>
      <c r="O16" s="27" t="str">
        <f t="shared" si="2"/>
        <v>Bob Lewis &amp; Matthew Beard</v>
      </c>
      <c r="P16" s="81"/>
      <c r="Q16" s="81"/>
      <c r="S16" s="50"/>
      <c r="T16" s="50"/>
      <c r="U16" s="50"/>
      <c r="V16" s="50"/>
      <c r="W16" s="50"/>
      <c r="X16" s="51"/>
      <c r="Y16" s="51"/>
      <c r="Z16" s="51"/>
      <c r="AA16" s="51"/>
      <c r="AB16" s="51"/>
      <c r="AC16" s="51"/>
      <c r="AD16" s="51"/>
    </row>
    <row r="17" spans="1:17" ht="28.5" x14ac:dyDescent="0.45">
      <c r="A17" s="52">
        <v>8</v>
      </c>
      <c r="B17" s="52" t="s">
        <v>21</v>
      </c>
      <c r="C17" s="52" t="s">
        <v>44</v>
      </c>
      <c r="D17" s="53">
        <v>1</v>
      </c>
      <c r="E17" s="53"/>
      <c r="F17" s="54" t="s">
        <v>49</v>
      </c>
      <c r="G17" s="55">
        <v>19</v>
      </c>
      <c r="H17" s="56">
        <v>21</v>
      </c>
      <c r="I17" s="56">
        <v>15</v>
      </c>
      <c r="J17" s="56">
        <v>7</v>
      </c>
      <c r="K17" s="56">
        <v>14</v>
      </c>
      <c r="L17" s="56">
        <v>7</v>
      </c>
      <c r="M17" s="57">
        <f t="shared" si="3"/>
        <v>83</v>
      </c>
      <c r="N17" s="58">
        <f>IF(RANK(M17,$M$17:$M$26)&gt;4,"",(RANK(M17,$M$17:$M$26)))</f>
        <v>2</v>
      </c>
      <c r="O17" s="27" t="str">
        <f t="shared" si="2"/>
        <v>Roger Taylor</v>
      </c>
      <c r="P17" s="87" t="s">
        <v>45</v>
      </c>
      <c r="Q17" s="87" t="s">
        <v>55</v>
      </c>
    </row>
    <row r="18" spans="1:17" ht="28.5" x14ac:dyDescent="0.45">
      <c r="A18" s="52">
        <v>3</v>
      </c>
      <c r="B18" s="52" t="s">
        <v>22</v>
      </c>
      <c r="C18" s="52" t="s">
        <v>44</v>
      </c>
      <c r="D18" s="53">
        <v>1</v>
      </c>
      <c r="E18" s="53"/>
      <c r="F18" s="54" t="s">
        <v>49</v>
      </c>
      <c r="G18" s="55">
        <v>16</v>
      </c>
      <c r="H18" s="56">
        <v>20</v>
      </c>
      <c r="I18" s="56">
        <v>15</v>
      </c>
      <c r="J18" s="56">
        <v>9</v>
      </c>
      <c r="K18" s="56">
        <v>9</v>
      </c>
      <c r="L18" s="56">
        <v>8</v>
      </c>
      <c r="M18" s="57">
        <f t="shared" si="3"/>
        <v>77</v>
      </c>
      <c r="N18" s="58">
        <f t="shared" ref="N18:N26" si="6">IF(RANK(M18,$M$17:$M$26)&gt;4,"",(RANK(M18,$M$17:$M$26)))</f>
        <v>3</v>
      </c>
      <c r="O18" s="27" t="str">
        <f t="shared" si="2"/>
        <v>Frank Wright</v>
      </c>
      <c r="P18" s="88"/>
      <c r="Q18" s="88"/>
    </row>
    <row r="19" spans="1:17" ht="28.5" x14ac:dyDescent="0.45">
      <c r="A19" s="52">
        <v>10</v>
      </c>
      <c r="B19" s="52" t="s">
        <v>14</v>
      </c>
      <c r="C19" s="52" t="s">
        <v>44</v>
      </c>
      <c r="D19" s="53">
        <v>1</v>
      </c>
      <c r="E19" s="53"/>
      <c r="F19" s="54" t="s">
        <v>49</v>
      </c>
      <c r="G19" s="55">
        <v>21</v>
      </c>
      <c r="H19" s="56">
        <v>22</v>
      </c>
      <c r="I19" s="56">
        <v>15</v>
      </c>
      <c r="J19" s="56">
        <v>8</v>
      </c>
      <c r="K19" s="56">
        <v>14</v>
      </c>
      <c r="L19" s="56">
        <v>9</v>
      </c>
      <c r="M19" s="57">
        <f t="shared" si="3"/>
        <v>89</v>
      </c>
      <c r="N19" s="58">
        <f t="shared" si="6"/>
        <v>1</v>
      </c>
      <c r="O19" s="27" t="str">
        <f t="shared" si="2"/>
        <v>Clive Gilligan</v>
      </c>
      <c r="P19" s="88"/>
      <c r="Q19" s="88"/>
    </row>
    <row r="20" spans="1:17" ht="28.5" x14ac:dyDescent="0.45">
      <c r="A20" s="52">
        <v>5</v>
      </c>
      <c r="B20" s="52" t="s">
        <v>56</v>
      </c>
      <c r="C20" s="52" t="s">
        <v>44</v>
      </c>
      <c r="D20" s="53">
        <v>1</v>
      </c>
      <c r="E20" s="53"/>
      <c r="F20" s="54" t="s">
        <v>49</v>
      </c>
      <c r="G20" s="55">
        <v>16</v>
      </c>
      <c r="H20" s="56">
        <v>15</v>
      </c>
      <c r="I20" s="56">
        <v>14</v>
      </c>
      <c r="J20" s="56">
        <v>6</v>
      </c>
      <c r="K20" s="56">
        <v>9</v>
      </c>
      <c r="L20" s="56">
        <v>7</v>
      </c>
      <c r="M20" s="57">
        <f t="shared" si="3"/>
        <v>67</v>
      </c>
      <c r="N20" s="58" t="str">
        <f t="shared" si="6"/>
        <v/>
      </c>
      <c r="O20" s="27" t="str">
        <f t="shared" si="2"/>
        <v>David Crouch</v>
      </c>
      <c r="P20" s="88"/>
      <c r="Q20" s="88"/>
    </row>
    <row r="21" spans="1:17" ht="28.5" x14ac:dyDescent="0.45">
      <c r="A21" s="52">
        <v>9</v>
      </c>
      <c r="B21" s="52" t="s">
        <v>11</v>
      </c>
      <c r="C21" s="52" t="s">
        <v>44</v>
      </c>
      <c r="D21" s="53">
        <v>1</v>
      </c>
      <c r="E21" s="53"/>
      <c r="F21" s="54" t="s">
        <v>49</v>
      </c>
      <c r="G21" s="55">
        <v>18</v>
      </c>
      <c r="H21" s="56">
        <v>18</v>
      </c>
      <c r="I21" s="56">
        <v>13</v>
      </c>
      <c r="J21" s="56">
        <v>6</v>
      </c>
      <c r="K21" s="56">
        <v>10</v>
      </c>
      <c r="L21" s="56">
        <v>6</v>
      </c>
      <c r="M21" s="57">
        <f t="shared" si="3"/>
        <v>71</v>
      </c>
      <c r="N21" s="58" t="str">
        <f t="shared" si="6"/>
        <v/>
      </c>
      <c r="O21" s="27" t="str">
        <f t="shared" si="2"/>
        <v>Tim Hughes</v>
      </c>
      <c r="P21" s="88"/>
      <c r="Q21" s="88"/>
    </row>
    <row r="22" spans="1:17" ht="28.5" x14ac:dyDescent="0.45">
      <c r="A22" s="52">
        <v>1</v>
      </c>
      <c r="B22" s="52" t="s">
        <v>13</v>
      </c>
      <c r="C22" s="52"/>
      <c r="D22" s="53">
        <v>1</v>
      </c>
      <c r="E22" s="53"/>
      <c r="F22" s="54" t="s">
        <v>49</v>
      </c>
      <c r="G22" s="55">
        <v>16</v>
      </c>
      <c r="H22" s="56">
        <v>20</v>
      </c>
      <c r="I22" s="56">
        <v>15</v>
      </c>
      <c r="J22" s="56">
        <v>6</v>
      </c>
      <c r="K22" s="56">
        <v>10</v>
      </c>
      <c r="L22" s="56">
        <v>8</v>
      </c>
      <c r="M22" s="57">
        <f t="shared" si="3"/>
        <v>75</v>
      </c>
      <c r="N22" s="58" t="str">
        <f t="shared" si="6"/>
        <v/>
      </c>
      <c r="O22" s="27" t="str">
        <f t="shared" si="2"/>
        <v>Mick Friend</v>
      </c>
      <c r="P22" s="88"/>
      <c r="Q22" s="88"/>
    </row>
    <row r="23" spans="1:17" ht="28.5" x14ac:dyDescent="0.45">
      <c r="A23" s="52">
        <v>7</v>
      </c>
      <c r="B23" s="52" t="s">
        <v>23</v>
      </c>
      <c r="C23" s="52" t="s">
        <v>44</v>
      </c>
      <c r="D23" s="53">
        <v>1</v>
      </c>
      <c r="E23" s="53">
        <v>1</v>
      </c>
      <c r="F23" s="54" t="s">
        <v>49</v>
      </c>
      <c r="G23" s="55">
        <v>18</v>
      </c>
      <c r="H23" s="56">
        <v>18</v>
      </c>
      <c r="I23" s="56">
        <v>15</v>
      </c>
      <c r="J23" s="56">
        <v>7</v>
      </c>
      <c r="K23" s="56">
        <v>12</v>
      </c>
      <c r="L23" s="56">
        <v>6</v>
      </c>
      <c r="M23" s="57">
        <f t="shared" si="3"/>
        <v>76</v>
      </c>
      <c r="N23" s="58">
        <f t="shared" si="6"/>
        <v>4</v>
      </c>
      <c r="O23" s="27" t="str">
        <f t="shared" si="2"/>
        <v>John French</v>
      </c>
      <c r="P23" s="88"/>
      <c r="Q23" s="88"/>
    </row>
    <row r="24" spans="1:17" ht="28.5" x14ac:dyDescent="0.45">
      <c r="A24" s="52">
        <v>2</v>
      </c>
      <c r="B24" s="52" t="s">
        <v>57</v>
      </c>
      <c r="C24" s="52" t="s">
        <v>44</v>
      </c>
      <c r="D24" s="53">
        <v>2</v>
      </c>
      <c r="E24" s="53"/>
      <c r="F24" s="54" t="s">
        <v>49</v>
      </c>
      <c r="G24" s="55">
        <v>12</v>
      </c>
      <c r="H24" s="56">
        <v>16</v>
      </c>
      <c r="I24" s="56">
        <v>10</v>
      </c>
      <c r="J24" s="56">
        <v>6</v>
      </c>
      <c r="K24" s="56">
        <v>8</v>
      </c>
      <c r="L24" s="56">
        <v>4</v>
      </c>
      <c r="M24" s="57">
        <f t="shared" si="3"/>
        <v>56</v>
      </c>
      <c r="N24" s="58" t="str">
        <f t="shared" si="6"/>
        <v/>
      </c>
      <c r="O24" s="27" t="str">
        <f t="shared" si="2"/>
        <v>Ian Runcie</v>
      </c>
      <c r="P24" s="88"/>
      <c r="Q24" s="88"/>
    </row>
    <row r="25" spans="1:17" ht="28.5" x14ac:dyDescent="0.45">
      <c r="A25" s="52">
        <v>4</v>
      </c>
      <c r="B25" s="52" t="s">
        <v>58</v>
      </c>
      <c r="C25" s="52" t="s">
        <v>44</v>
      </c>
      <c r="D25" s="53">
        <v>1</v>
      </c>
      <c r="E25" s="53"/>
      <c r="F25" s="54" t="s">
        <v>49</v>
      </c>
      <c r="G25" s="55">
        <v>14</v>
      </c>
      <c r="H25" s="56">
        <v>17</v>
      </c>
      <c r="I25" s="56">
        <v>13</v>
      </c>
      <c r="J25" s="56">
        <v>8</v>
      </c>
      <c r="K25" s="56">
        <v>10</v>
      </c>
      <c r="L25" s="56">
        <v>7</v>
      </c>
      <c r="M25" s="57">
        <f t="shared" si="3"/>
        <v>69</v>
      </c>
      <c r="N25" s="58" t="str">
        <f t="shared" si="6"/>
        <v/>
      </c>
      <c r="O25" s="27" t="str">
        <f t="shared" si="2"/>
        <v>Ian Johnson</v>
      </c>
      <c r="P25" s="88"/>
      <c r="Q25" s="88"/>
    </row>
    <row r="26" spans="1:17" ht="28.5" x14ac:dyDescent="0.45">
      <c r="A26" s="52">
        <v>6</v>
      </c>
      <c r="B26" s="52" t="s">
        <v>59</v>
      </c>
      <c r="C26" s="52" t="s">
        <v>44</v>
      </c>
      <c r="D26" s="59">
        <v>1</v>
      </c>
      <c r="E26" s="59"/>
      <c r="F26" s="54" t="s">
        <v>49</v>
      </c>
      <c r="G26" s="55">
        <v>15</v>
      </c>
      <c r="H26" s="56">
        <v>16</v>
      </c>
      <c r="I26" s="56">
        <v>14</v>
      </c>
      <c r="J26" s="56">
        <v>7</v>
      </c>
      <c r="K26" s="56">
        <v>11</v>
      </c>
      <c r="L26" s="56">
        <v>6</v>
      </c>
      <c r="M26" s="57">
        <f t="shared" si="3"/>
        <v>69</v>
      </c>
      <c r="N26" s="58" t="str">
        <f t="shared" si="6"/>
        <v/>
      </c>
      <c r="O26" s="27" t="str">
        <f t="shared" si="2"/>
        <v>Bob Taylor</v>
      </c>
      <c r="P26" s="89"/>
      <c r="Q26" s="89"/>
    </row>
    <row r="27" spans="1:17" ht="28.5" customHeight="1" x14ac:dyDescent="0.45">
      <c r="A27" s="60">
        <v>12</v>
      </c>
      <c r="B27" s="61" t="s">
        <v>60</v>
      </c>
      <c r="C27" s="61" t="s">
        <v>44</v>
      </c>
      <c r="D27" s="62">
        <v>1</v>
      </c>
      <c r="E27" s="62"/>
      <c r="F27" s="63" t="s">
        <v>7</v>
      </c>
      <c r="G27" s="60">
        <v>16</v>
      </c>
      <c r="H27" s="64">
        <v>18</v>
      </c>
      <c r="I27" s="64">
        <v>12</v>
      </c>
      <c r="J27" s="64">
        <v>6</v>
      </c>
      <c r="K27" s="64">
        <v>9</v>
      </c>
      <c r="L27" s="64">
        <v>7</v>
      </c>
      <c r="M27" s="65">
        <f t="shared" si="3"/>
        <v>68</v>
      </c>
      <c r="N27" s="66" t="str">
        <f>IF(RANK(M27,$M$27:$M$31)&gt;4,"",(RANK(M27,$M$27:$M$31)))</f>
        <v/>
      </c>
      <c r="O27" s="27" t="str">
        <f t="shared" si="2"/>
        <v>Darren Hulbert</v>
      </c>
      <c r="P27" s="90" t="s">
        <v>45</v>
      </c>
      <c r="Q27" s="90" t="s">
        <v>61</v>
      </c>
    </row>
    <row r="28" spans="1:17" ht="28.5" x14ac:dyDescent="0.45">
      <c r="A28" s="60">
        <v>11</v>
      </c>
      <c r="B28" s="61" t="s">
        <v>4</v>
      </c>
      <c r="C28" s="61" t="s">
        <v>44</v>
      </c>
      <c r="D28" s="62">
        <v>1</v>
      </c>
      <c r="E28" s="62">
        <v>1</v>
      </c>
      <c r="F28" s="63" t="s">
        <v>7</v>
      </c>
      <c r="G28" s="60">
        <v>21</v>
      </c>
      <c r="H28" s="64">
        <v>19</v>
      </c>
      <c r="I28" s="64">
        <v>12</v>
      </c>
      <c r="J28" s="64">
        <v>7</v>
      </c>
      <c r="K28" s="64">
        <v>8</v>
      </c>
      <c r="L28" s="64">
        <v>7</v>
      </c>
      <c r="M28" s="65">
        <f t="shared" si="3"/>
        <v>74</v>
      </c>
      <c r="N28" s="66">
        <f>IF(RANK(M28,$M$27:$M$31)&gt;4,"",(RANK(M28,$M$27:$M$31)))</f>
        <v>3</v>
      </c>
      <c r="O28" s="27" t="str">
        <f t="shared" si="2"/>
        <v>Hans Taylor</v>
      </c>
      <c r="P28" s="91"/>
      <c r="Q28" s="91"/>
    </row>
    <row r="29" spans="1:17" ht="28.5" x14ac:dyDescent="0.45">
      <c r="A29" s="60">
        <v>14</v>
      </c>
      <c r="B29" s="61" t="s">
        <v>9</v>
      </c>
      <c r="C29" s="61" t="s">
        <v>44</v>
      </c>
      <c r="D29" s="62">
        <v>1</v>
      </c>
      <c r="E29" s="62"/>
      <c r="F29" s="63" t="s">
        <v>7</v>
      </c>
      <c r="G29" s="60">
        <v>17</v>
      </c>
      <c r="H29" s="64">
        <v>22</v>
      </c>
      <c r="I29" s="64">
        <v>10</v>
      </c>
      <c r="J29" s="64">
        <v>7</v>
      </c>
      <c r="K29" s="64">
        <v>7</v>
      </c>
      <c r="L29" s="64">
        <v>6</v>
      </c>
      <c r="M29" s="65">
        <f t="shared" si="3"/>
        <v>69</v>
      </c>
      <c r="N29" s="66">
        <f>IF(RANK(M29,$M$27:$M$31)&gt;4,"",(RANK(M29,$M$27:$M$31)))</f>
        <v>4</v>
      </c>
      <c r="O29" s="27" t="str">
        <f t="shared" si="2"/>
        <v>Phil Hart</v>
      </c>
      <c r="P29" s="91"/>
      <c r="Q29" s="91"/>
    </row>
    <row r="30" spans="1:17" ht="28.5" x14ac:dyDescent="0.45">
      <c r="A30" s="60">
        <v>13</v>
      </c>
      <c r="B30" s="61" t="s">
        <v>17</v>
      </c>
      <c r="C30" s="61" t="s">
        <v>44</v>
      </c>
      <c r="D30" s="62">
        <v>1</v>
      </c>
      <c r="E30" s="62"/>
      <c r="F30" s="63" t="s">
        <v>7</v>
      </c>
      <c r="G30" s="60">
        <v>18</v>
      </c>
      <c r="H30" s="64">
        <v>23</v>
      </c>
      <c r="I30" s="64">
        <v>13</v>
      </c>
      <c r="J30" s="64">
        <v>8</v>
      </c>
      <c r="K30" s="64">
        <v>11</v>
      </c>
      <c r="L30" s="64">
        <v>8</v>
      </c>
      <c r="M30" s="65">
        <f t="shared" si="3"/>
        <v>81</v>
      </c>
      <c r="N30" s="66">
        <f>IF(RANK(M30,$M$27:$M$31)&gt;4,"",(RANK(M30,$M$27:$M$31)))</f>
        <v>1</v>
      </c>
      <c r="O30" s="27" t="str">
        <f t="shared" si="2"/>
        <v>Terry Standen</v>
      </c>
      <c r="P30" s="91"/>
      <c r="Q30" s="91"/>
    </row>
    <row r="31" spans="1:17" ht="28.5" x14ac:dyDescent="0.45">
      <c r="A31" s="60">
        <v>35</v>
      </c>
      <c r="B31" s="61" t="s">
        <v>18</v>
      </c>
      <c r="C31" s="61" t="s">
        <v>44</v>
      </c>
      <c r="D31" s="62">
        <v>1</v>
      </c>
      <c r="E31" s="62"/>
      <c r="F31" s="63" t="s">
        <v>7</v>
      </c>
      <c r="G31" s="60">
        <v>18</v>
      </c>
      <c r="H31" s="64">
        <v>24</v>
      </c>
      <c r="I31" s="64">
        <v>12</v>
      </c>
      <c r="J31" s="64">
        <v>8</v>
      </c>
      <c r="K31" s="64">
        <v>10</v>
      </c>
      <c r="L31" s="64">
        <v>8</v>
      </c>
      <c r="M31" s="65">
        <f t="shared" si="3"/>
        <v>80</v>
      </c>
      <c r="N31" s="66">
        <f>IF(RANK(M31,$M$27:$M$31)&gt;4,"",(RANK(M31,$M$27:$M$31)))</f>
        <v>2</v>
      </c>
      <c r="O31" s="27" t="str">
        <f t="shared" si="2"/>
        <v>Joseph Mouland</v>
      </c>
      <c r="P31" s="92"/>
      <c r="Q31" s="92"/>
    </row>
    <row r="32" spans="1:17" ht="28.5" x14ac:dyDescent="0.45">
      <c r="A32" s="67">
        <v>27</v>
      </c>
      <c r="B32" s="68" t="s">
        <v>3</v>
      </c>
      <c r="C32" s="68" t="s">
        <v>44</v>
      </c>
      <c r="D32" s="69">
        <v>1</v>
      </c>
      <c r="E32" s="69"/>
      <c r="F32" s="70" t="s">
        <v>6</v>
      </c>
      <c r="G32" s="71">
        <v>18</v>
      </c>
      <c r="H32" s="68">
        <v>20</v>
      </c>
      <c r="I32" s="68">
        <v>15</v>
      </c>
      <c r="J32" s="68">
        <v>10</v>
      </c>
      <c r="K32" s="68">
        <v>15</v>
      </c>
      <c r="L32" s="68">
        <v>9</v>
      </c>
      <c r="M32" s="72">
        <f t="shared" si="3"/>
        <v>87</v>
      </c>
      <c r="N32" s="73">
        <f t="shared" ref="N32:N38" si="7">RANK(M32,$M$32:$M$38)</f>
        <v>1</v>
      </c>
      <c r="O32" s="27" t="str">
        <f t="shared" si="2"/>
        <v>Mike Bentley</v>
      </c>
      <c r="P32" s="93" t="s">
        <v>62</v>
      </c>
      <c r="Q32" s="93" t="s">
        <v>63</v>
      </c>
    </row>
    <row r="33" spans="1:17" ht="28.5" x14ac:dyDescent="0.45">
      <c r="A33" s="67">
        <v>33</v>
      </c>
      <c r="B33" s="68" t="s">
        <v>15</v>
      </c>
      <c r="C33" s="68" t="s">
        <v>44</v>
      </c>
      <c r="D33" s="69">
        <v>1</v>
      </c>
      <c r="E33" s="69"/>
      <c r="F33" s="70" t="s">
        <v>6</v>
      </c>
      <c r="G33" s="71">
        <v>19</v>
      </c>
      <c r="H33" s="68">
        <v>22</v>
      </c>
      <c r="I33" s="68">
        <v>15</v>
      </c>
      <c r="J33" s="68">
        <v>8</v>
      </c>
      <c r="K33" s="68">
        <v>14</v>
      </c>
      <c r="L33" s="68">
        <v>8</v>
      </c>
      <c r="M33" s="72">
        <f t="shared" si="3"/>
        <v>86</v>
      </c>
      <c r="N33" s="73">
        <f t="shared" si="7"/>
        <v>2</v>
      </c>
      <c r="O33" s="27" t="str">
        <f t="shared" si="2"/>
        <v>Tony Gallow</v>
      </c>
      <c r="P33" s="94"/>
      <c r="Q33" s="94"/>
    </row>
    <row r="34" spans="1:17" ht="28.5" x14ac:dyDescent="0.45">
      <c r="A34" s="67">
        <v>32</v>
      </c>
      <c r="B34" s="68" t="s">
        <v>64</v>
      </c>
      <c r="C34" s="68" t="s">
        <v>44</v>
      </c>
      <c r="D34" s="69">
        <v>1</v>
      </c>
      <c r="E34" s="69"/>
      <c r="F34" s="70" t="s">
        <v>6</v>
      </c>
      <c r="G34" s="71">
        <v>18</v>
      </c>
      <c r="H34" s="68">
        <v>21</v>
      </c>
      <c r="I34" s="68">
        <v>15</v>
      </c>
      <c r="J34" s="68">
        <v>8</v>
      </c>
      <c r="K34" s="68">
        <v>14</v>
      </c>
      <c r="L34" s="68">
        <v>6</v>
      </c>
      <c r="M34" s="72">
        <f t="shared" si="3"/>
        <v>82</v>
      </c>
      <c r="N34" s="73">
        <f t="shared" si="7"/>
        <v>4</v>
      </c>
      <c r="O34" s="27" t="str">
        <f t="shared" si="2"/>
        <v>Nigel Adams</v>
      </c>
      <c r="P34" s="94"/>
      <c r="Q34" s="94"/>
    </row>
    <row r="35" spans="1:17" ht="28.5" x14ac:dyDescent="0.45">
      <c r="A35" s="67">
        <v>31</v>
      </c>
      <c r="B35" s="68" t="s">
        <v>65</v>
      </c>
      <c r="C35" s="68" t="s">
        <v>44</v>
      </c>
      <c r="D35" s="69">
        <v>1</v>
      </c>
      <c r="E35" s="69"/>
      <c r="F35" s="70" t="s">
        <v>6</v>
      </c>
      <c r="G35" s="71">
        <v>19</v>
      </c>
      <c r="H35" s="68">
        <v>19</v>
      </c>
      <c r="I35" s="68">
        <v>15</v>
      </c>
      <c r="J35" s="68">
        <v>7</v>
      </c>
      <c r="K35" s="68">
        <v>14</v>
      </c>
      <c r="L35" s="68">
        <v>6</v>
      </c>
      <c r="M35" s="72">
        <f t="shared" si="3"/>
        <v>80</v>
      </c>
      <c r="N35" s="73">
        <f t="shared" si="7"/>
        <v>7</v>
      </c>
      <c r="O35" s="27" t="str">
        <f t="shared" si="2"/>
        <v>Mark Moore</v>
      </c>
      <c r="P35" s="94"/>
      <c r="Q35" s="94"/>
    </row>
    <row r="36" spans="1:17" ht="28.5" x14ac:dyDescent="0.45">
      <c r="A36" s="67">
        <v>28</v>
      </c>
      <c r="B36" s="68" t="s">
        <v>16</v>
      </c>
      <c r="C36" s="68" t="s">
        <v>44</v>
      </c>
      <c r="D36" s="69">
        <v>1</v>
      </c>
      <c r="E36" s="69"/>
      <c r="F36" s="70" t="s">
        <v>6</v>
      </c>
      <c r="G36" s="71">
        <v>17</v>
      </c>
      <c r="H36" s="68">
        <v>23</v>
      </c>
      <c r="I36" s="68">
        <v>14</v>
      </c>
      <c r="J36" s="68">
        <v>8</v>
      </c>
      <c r="K36" s="68">
        <v>14</v>
      </c>
      <c r="L36" s="68">
        <v>7</v>
      </c>
      <c r="M36" s="72">
        <f t="shared" ref="M36" si="8">SUM(G36:L36)</f>
        <v>83</v>
      </c>
      <c r="N36" s="73">
        <f t="shared" si="7"/>
        <v>3</v>
      </c>
      <c r="O36" s="27" t="str">
        <f t="shared" si="2"/>
        <v>Geoffrey Pitt</v>
      </c>
      <c r="P36" s="94"/>
      <c r="Q36" s="94"/>
    </row>
    <row r="37" spans="1:17" ht="28.5" x14ac:dyDescent="0.45">
      <c r="A37" s="67">
        <v>30</v>
      </c>
      <c r="B37" s="68" t="s">
        <v>24</v>
      </c>
      <c r="C37" s="68" t="s">
        <v>44</v>
      </c>
      <c r="D37" s="69">
        <v>1</v>
      </c>
      <c r="E37" s="69"/>
      <c r="F37" s="70" t="s">
        <v>6</v>
      </c>
      <c r="G37" s="71">
        <v>20</v>
      </c>
      <c r="H37" s="68">
        <v>19</v>
      </c>
      <c r="I37" s="68">
        <v>12</v>
      </c>
      <c r="J37" s="68">
        <v>9</v>
      </c>
      <c r="K37" s="68">
        <v>15</v>
      </c>
      <c r="L37" s="68">
        <v>7</v>
      </c>
      <c r="M37" s="72">
        <f t="shared" si="3"/>
        <v>82</v>
      </c>
      <c r="N37" s="73">
        <f t="shared" si="7"/>
        <v>4</v>
      </c>
      <c r="O37" s="27" t="str">
        <f t="shared" si="2"/>
        <v>Paul Matthews</v>
      </c>
      <c r="P37" s="94"/>
      <c r="Q37" s="94"/>
    </row>
    <row r="38" spans="1:17" ht="29.25" thickBot="1" x14ac:dyDescent="0.5">
      <c r="A38" s="67">
        <v>29</v>
      </c>
      <c r="B38" s="74" t="s">
        <v>66</v>
      </c>
      <c r="C38" s="74"/>
      <c r="D38" s="75">
        <v>1</v>
      </c>
      <c r="E38" s="75"/>
      <c r="F38" s="70" t="s">
        <v>6</v>
      </c>
      <c r="G38" s="71">
        <v>19</v>
      </c>
      <c r="H38" s="68">
        <v>20</v>
      </c>
      <c r="I38" s="68">
        <v>13</v>
      </c>
      <c r="J38" s="68">
        <v>9</v>
      </c>
      <c r="K38" s="68">
        <v>14</v>
      </c>
      <c r="L38" s="68">
        <v>6</v>
      </c>
      <c r="M38" s="72">
        <f t="shared" si="3"/>
        <v>81</v>
      </c>
      <c r="N38" s="73">
        <f t="shared" si="7"/>
        <v>6</v>
      </c>
      <c r="O38" s="27" t="str">
        <f t="shared" si="2"/>
        <v>Bob Whittaker</v>
      </c>
      <c r="P38" s="95"/>
      <c r="Q38" s="95"/>
    </row>
  </sheetData>
  <mergeCells count="12">
    <mergeCell ref="P17:P26"/>
    <mergeCell ref="Q17:Q26"/>
    <mergeCell ref="P27:P31"/>
    <mergeCell ref="Q27:Q31"/>
    <mergeCell ref="P32:P38"/>
    <mergeCell ref="Q32:Q38"/>
    <mergeCell ref="X12:AD12"/>
    <mergeCell ref="S4:W4"/>
    <mergeCell ref="P5:P16"/>
    <mergeCell ref="Q5:Q16"/>
    <mergeCell ref="S5:W5"/>
    <mergeCell ref="S12:W12"/>
  </mergeCells>
  <conditionalFormatting sqref="M37 M15:M35">
    <cfRule type="cellIs" dxfId="6" priority="8" operator="greaterThan">
      <formula>100</formula>
    </cfRule>
  </conditionalFormatting>
  <conditionalFormatting sqref="M5:M6 M8:M11">
    <cfRule type="cellIs" dxfId="5" priority="7" operator="greaterThan">
      <formula>100</formula>
    </cfRule>
  </conditionalFormatting>
  <conditionalFormatting sqref="M38">
    <cfRule type="cellIs" dxfId="4" priority="3" operator="greaterThan">
      <formula>100</formula>
    </cfRule>
  </conditionalFormatting>
  <conditionalFormatting sqref="M36">
    <cfRule type="cellIs" dxfId="3" priority="4" operator="greaterThan">
      <formula>100</formula>
    </cfRule>
  </conditionalFormatting>
  <conditionalFormatting sqref="M12:M14">
    <cfRule type="cellIs" dxfId="2" priority="2" operator="greaterThan">
      <formula>100</formula>
    </cfRule>
  </conditionalFormatting>
  <conditionalFormatting sqref="M7">
    <cfRule type="cellIs" dxfId="1" priority="1" operator="greaterThan">
      <formula>100</formula>
    </cfRule>
  </conditionalFormatting>
  <conditionalFormatting sqref="N32:N38">
    <cfRule type="expression" dxfId="0" priority="9">
      <formula>#REF!&lt;&gt;"OK"</formula>
    </cfRule>
  </conditionalFormatting>
  <dataValidations count="3">
    <dataValidation type="whole" allowBlank="1" showInputMessage="1" showErrorMessage="1" sqref="J5:J38 L5:L38">
      <formula1>0</formula1>
      <formula2>10</formula2>
    </dataValidation>
    <dataValidation type="whole" allowBlank="1" showInputMessage="1" showErrorMessage="1" sqref="I5:I38 K5:K38">
      <formula1>0</formula1>
      <formula2>15</formula2>
    </dataValidation>
    <dataValidation type="whole" allowBlank="1" showInputMessage="1" showErrorMessage="1" sqref="G5:H38">
      <formula1>0</formula1>
      <formula2>25</formula2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2016</vt:lpstr>
      <vt:lpstr>Champ</vt:lpstr>
      <vt:lpstr>Champion</vt:lpstr>
      <vt:lpstr>Nov</vt:lpstr>
      <vt:lpstr>Novice</vt:lpstr>
      <vt:lpstr>Sen</vt:lpstr>
      <vt:lpstr>Senior</vt:lpstr>
      <vt:lpstr>Vet</vt:lpstr>
      <vt:lpstr>Veteran</vt:lpstr>
    </vt:vector>
  </TitlesOfParts>
  <Company>BT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Piddell,PC,Phill,JTD7 R</dc:creator>
  <cp:lastModifiedBy>Piddell,PC,Phill,JTD7 R</cp:lastModifiedBy>
  <dcterms:created xsi:type="dcterms:W3CDTF">2016-02-22T09:52:33Z</dcterms:created>
  <dcterms:modified xsi:type="dcterms:W3CDTF">2016-02-24T15:24:13Z</dcterms:modified>
</cp:coreProperties>
</file>